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isc\Documents\aPCA\Events\aARCHIVE\DrivingTour20251115\"/>
    </mc:Choice>
  </mc:AlternateContent>
  <xr:revisionPtr revIDLastSave="0" documentId="13_ncr:1_{E97F7E02-06E9-4C2A-B0C3-0727A49FB7C5}" xr6:coauthVersionLast="47" xr6:coauthVersionMax="47" xr10:uidLastSave="{00000000-0000-0000-0000-000000000000}"/>
  <bookViews>
    <workbookView xWindow="-120" yWindow="-120" windowWidth="38640" windowHeight="21120" xr2:uid="{83947132-FF9C-4999-8EA8-2A4D216CAF92}"/>
  </bookViews>
  <sheets>
    <sheet name="RouteDEVELOP" sheetId="1" r:id="rId1"/>
    <sheet name="RouteDISTRIBUTE" sheetId="4" r:id="rId2"/>
    <sheet name="Map" sheetId="3" r:id="rId3"/>
    <sheet name="Driver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2" l="1"/>
  <c r="B39" i="1"/>
  <c r="A39" i="1"/>
  <c r="A37" i="1"/>
  <c r="B37" i="1"/>
  <c r="A36" i="1"/>
  <c r="B36" i="1"/>
  <c r="A24" i="2"/>
</calcChain>
</file>

<file path=xl/sharedStrings.xml><?xml version="1.0" encoding="utf-8"?>
<sst xmlns="http://schemas.openxmlformats.org/spreadsheetml/2006/main" count="213" uniqueCount="168">
  <si>
    <t>Mileage</t>
  </si>
  <si>
    <t>Instruction/Point of Interest (POI)</t>
  </si>
  <si>
    <t>Participant 1</t>
  </si>
  <si>
    <t>Participant 2</t>
  </si>
  <si>
    <t>Car Model</t>
  </si>
  <si>
    <t>Color</t>
  </si>
  <si>
    <t>Cell Phone</t>
  </si>
  <si>
    <t>email</t>
  </si>
  <si>
    <t>Fischer, Matt</t>
  </si>
  <si>
    <t>We will be using Channel 3 on the club radios, which is 462.612 MHz</t>
  </si>
  <si>
    <t>##</t>
  </si>
  <si>
    <t>OUT</t>
  </si>
  <si>
    <t>Great North Driving Tour, November 15, 2025</t>
  </si>
  <si>
    <t>Racing Yellow</t>
  </si>
  <si>
    <t>mtfischer@comcast.net</t>
  </si>
  <si>
    <t>LEG ONE - Oak Ridge Kroger to Big Ridge State Park</t>
  </si>
  <si>
    <r>
      <t xml:space="preserve">From KROGER (1550 Oak Ridge Turnpike, Oak Ridge, TN), cue up on Ivanhoe Road at the light: Turn RIGHT/north onto TN-62. </t>
    </r>
    <r>
      <rPr>
        <b/>
        <sz val="11"/>
        <color theme="1"/>
        <rFont val="Calibri"/>
        <family val="2"/>
        <scheme val="minor"/>
      </rPr>
      <t>ZERO YOUR ODOMETER HERE</t>
    </r>
  </si>
  <si>
    <t>Turn RIGHT at the light to remain on TN-61 at Oliver Springs</t>
  </si>
  <si>
    <t>After crossing the New River and RR tracks, turn RIGHT to remain on TN-116</t>
  </si>
  <si>
    <t>Continue PAST TN-330/Frost Bottom Road to remain on TN-116</t>
  </si>
  <si>
    <t>In Briceville, DOGLEG LEFT then RIGHT to remain on TN-116</t>
  </si>
  <si>
    <t>In Rocky Top, TURN LEFT/north at the light onto 25W</t>
  </si>
  <si>
    <t>At the Weigels TURN RIGHT onto US-441, going under I-75</t>
  </si>
  <si>
    <t>TURN RIGHT out of the TVA Norris Dam Visitor Center back onto US-441</t>
  </si>
  <si>
    <t>Proceed from the Parking Lot back to Big Ridge SP main entrance/exit</t>
  </si>
  <si>
    <t>TURN LEFT onto TN-61</t>
  </si>
  <si>
    <t>Turn RIGHT onto TN-144/Hickory Star Road</t>
  </si>
  <si>
    <t>TURN LEFT onto TN-170/Hickory Valley Road</t>
  </si>
  <si>
    <t>At stoplight, TURN LEFT onto TN-61/Maynardville Highway INTO RIGHT LANE</t>
  </si>
  <si>
    <t>At stoplight, TURN RIGHT onto TN-144/Ailor Gap Road</t>
  </si>
  <si>
    <t>TURN LEFT onto TN-370</t>
  </si>
  <si>
    <t>At STOP SIGN, TURN RIGHT onto TN-61/Clinch Valley Road</t>
  </si>
  <si>
    <t>At STOP SIGN, TURN LEFT onto TN-131/Church Valley Road</t>
  </si>
  <si>
    <t>At STOP SIGN, TURN RIGHT onto US-11W/Rutledge Pike</t>
  </si>
  <si>
    <t>TIME</t>
  </si>
  <si>
    <t>At the TOP of the mountain, WATCH FOR MUD (ATV access road)</t>
  </si>
  <si>
    <t>Road is ONE-LANE, wait for automatic traffic light (about 2 minute cycles)</t>
  </si>
  <si>
    <t>Park to the left near "SHELTERS 1&amp;4" sign (on right)
This is our Pic-a-nick Break, disperse into picnic area, dine on what ya' brung.</t>
  </si>
  <si>
    <t>Meeting place is KROGER (1550 Oak Ridge Turnpike, Oak Ridge, TN)
Bathrooms are near lefthand entrance, turn left inside, head toward Pharmacy</t>
  </si>
  <si>
    <t>After Powder Springs and RR Tracks, TURN RIGHT onto Joppa Mountain Road</t>
  </si>
  <si>
    <t>LEG 2</t>
  </si>
  <si>
    <t>LEG 1</t>
  </si>
  <si>
    <t>Pic-a-nick Lunch</t>
  </si>
  <si>
    <t>TOTALS</t>
  </si>
  <si>
    <t>TURN LEFT into Big Ridge State Park, take first left towards parking lot.</t>
  </si>
  <si>
    <t>2024 Cayman GTS 4.0</t>
  </si>
  <si>
    <t xml:space="preserve">Dolores </t>
  </si>
  <si>
    <t>2005 Porsche Boxster S</t>
  </si>
  <si>
    <t>Red</t>
  </si>
  <si>
    <t>865-405-8845</t>
  </si>
  <si>
    <t>davidryoder45@gmail.com</t>
  </si>
  <si>
    <t>Yoder, Dave</t>
  </si>
  <si>
    <t>Lara, Jim</t>
  </si>
  <si>
    <t>Darlene</t>
  </si>
  <si>
    <t>2019 911S</t>
  </si>
  <si>
    <t>Black</t>
  </si>
  <si>
    <t>865.292.5600</t>
  </si>
  <si>
    <t>jlara@graystoneadvisors.com</t>
  </si>
  <si>
    <t>Swanson, Scott</t>
  </si>
  <si>
    <t>Doris</t>
  </si>
  <si>
    <t>2025 Spyder</t>
  </si>
  <si>
    <t>Gention Blue</t>
  </si>
  <si>
    <t>612-812-7729
952-715-9614</t>
  </si>
  <si>
    <t>981scott@gmail.com</t>
  </si>
  <si>
    <t>Frankjlin, Steve</t>
  </si>
  <si>
    <t>2007 911 turbo</t>
  </si>
  <si>
    <t>guards red</t>
  </si>
  <si>
    <t>865-414-7501</t>
  </si>
  <si>
    <t>stevefranklin56@gmail.com</t>
  </si>
  <si>
    <t>tkirby0634@gmail.com</t>
  </si>
  <si>
    <t>Rootham, Tracy</t>
  </si>
  <si>
    <t>Kris</t>
  </si>
  <si>
    <t>Kirby, Phil</t>
  </si>
  <si>
    <t>2020 Macan GTS</t>
  </si>
  <si>
    <t>dark blue</t>
  </si>
  <si>
    <t>724.972.6057
630.388.9857</t>
  </si>
  <si>
    <t>Krysrootham@msn.com</t>
  </si>
  <si>
    <t>Drapp, Dan</t>
  </si>
  <si>
    <t>Fisher, Sue</t>
  </si>
  <si>
    <t>2005 Boxster S</t>
  </si>
  <si>
    <t>Blue</t>
  </si>
  <si>
    <t>dan@drapp.com</t>
  </si>
  <si>
    <t>865-660-0635</t>
  </si>
  <si>
    <t>Cascio, Bryan</t>
  </si>
  <si>
    <t>Shoemake, Brandon</t>
  </si>
  <si>
    <t>2003 Boxster S</t>
  </si>
  <si>
    <t xml:space="preserve">Seal Grey </t>
  </si>
  <si>
    <t>225-500-6381</t>
  </si>
  <si>
    <t>bcascio@yahoo.com</t>
  </si>
  <si>
    <t>Duling, Joel</t>
  </si>
  <si>
    <t>Lynette</t>
  </si>
  <si>
    <t>2016 Turbo S</t>
  </si>
  <si>
    <t>silver</t>
  </si>
  <si>
    <t xml:space="preserve">208-520-8644 </t>
  </si>
  <si>
    <t>dulingjoel@gmail.com</t>
  </si>
  <si>
    <t>Moreno, Tom</t>
  </si>
  <si>
    <t>Kathy</t>
  </si>
  <si>
    <t>2013 911 Carrera Cab</t>
  </si>
  <si>
    <t>Dark Blue</t>
  </si>
  <si>
    <t>turnaroundartist@gmail.com</t>
  </si>
  <si>
    <t>Rainwater, Lenn</t>
  </si>
  <si>
    <t>2003 911</t>
  </si>
  <si>
    <t>Midnight Blue</t>
  </si>
  <si>
    <t>205-753-1845</t>
  </si>
  <si>
    <t>reddoor36207@gmail.com</t>
  </si>
  <si>
    <t>Your insurance request has been sent to PCA National Office. GOT IT!!</t>
  </si>
  <si>
    <r>
      <t xml:space="preserve">Turn Right onto TN-116 at the Marathon Petros (The Devil's Triangle)
</t>
    </r>
    <r>
      <rPr>
        <i/>
        <sz val="11"/>
        <color theme="1"/>
        <rFont val="Calibri"/>
        <family val="2"/>
        <scheme val="minor"/>
      </rPr>
      <t>Road generally in decent shape, gravel is less, keep eye for potholes</t>
    </r>
  </si>
  <si>
    <r>
      <t xml:space="preserve">After crossing Norris Dam, TURN RIGHT into the TVA Norris Dam Visitor Center
</t>
    </r>
    <r>
      <rPr>
        <b/>
        <i/>
        <sz val="11"/>
        <color theme="1"/>
        <rFont val="Calibri"/>
        <family val="2"/>
        <scheme val="minor"/>
      </rPr>
      <t>POTTY BREAK</t>
    </r>
    <r>
      <rPr>
        <i/>
        <sz val="11"/>
        <color theme="1"/>
        <rFont val="Calibri"/>
        <family val="2"/>
        <scheme val="minor"/>
      </rPr>
      <t>, Look at the dam, chat up the TVA Volunteer, grab some maps.</t>
    </r>
  </si>
  <si>
    <r>
      <t xml:space="preserve">TURN LEFT onto TN-61 towards Andersonville
</t>
    </r>
    <r>
      <rPr>
        <i/>
        <sz val="11"/>
        <color theme="1"/>
        <rFont val="Calibri"/>
        <family val="2"/>
        <scheme val="minor"/>
      </rPr>
      <t>There is no traffic light so we may need to regroup after this turn.</t>
    </r>
  </si>
  <si>
    <r>
      <t xml:space="preserve">Turn LEFT into Food City at 180 Rutledge Pike, Blaine, TN
</t>
    </r>
    <r>
      <rPr>
        <b/>
        <sz val="11"/>
        <color theme="1"/>
        <rFont val="Calibri"/>
        <family val="2"/>
        <scheme val="minor"/>
      </rPr>
      <t xml:space="preserve">THIS CONCLUDES THE OFFICIAL DRIVING TOUR, please drive home safely
</t>
    </r>
    <r>
      <rPr>
        <sz val="11"/>
        <color theme="1"/>
        <rFont val="Calibri"/>
        <family val="2"/>
        <scheme val="minor"/>
      </rPr>
      <t>BATHROOMS are towards the RIGHT inside the door, past THE CAFÉ</t>
    </r>
  </si>
  <si>
    <t>LEG TWO - Big Ridge State Park to Rutledge Food City</t>
  </si>
  <si>
    <t>2006 Cayman S</t>
  </si>
  <si>
    <t>White</t>
  </si>
  <si>
    <t>Dryer, Joel</t>
  </si>
  <si>
    <t>Yann</t>
  </si>
  <si>
    <t>2018 Boxster GTS</t>
  </si>
  <si>
    <t>Metallic Silver</t>
  </si>
  <si>
    <t>847-612-1216</t>
  </si>
  <si>
    <t>JoelDryer@gmail.com</t>
  </si>
  <si>
    <t>Dosek, Mike</t>
  </si>
  <si>
    <t>Lisa</t>
  </si>
  <si>
    <t>2024 Boxster S</t>
  </si>
  <si>
    <t>Agate Grey</t>
  </si>
  <si>
    <t>740-262-6778</t>
  </si>
  <si>
    <t>mojozone1@gmail.com</t>
  </si>
  <si>
    <t>Spradlin, Ben</t>
  </si>
  <si>
    <t>Crystal</t>
  </si>
  <si>
    <t>black</t>
  </si>
  <si>
    <t>865-771-3432</t>
  </si>
  <si>
    <t>bspradlin@gmail.com</t>
  </si>
  <si>
    <t xml:space="preserve">Ertel, Dean </t>
  </si>
  <si>
    <t>Jan</t>
  </si>
  <si>
    <t>1987 944 Turbo</t>
  </si>
  <si>
    <t>Guards Red</t>
  </si>
  <si>
    <t>865-621-4254
865-898-1201</t>
  </si>
  <si>
    <t>tryfree1@yahoo.com</t>
  </si>
  <si>
    <t>Constantinou, Cos</t>
  </si>
  <si>
    <t>1998 911 C2S</t>
  </si>
  <si>
    <t>865-924-9321</t>
  </si>
  <si>
    <t>ckconstantinou@gmail.com</t>
  </si>
  <si>
    <t>Harder, Chris</t>
  </si>
  <si>
    <t>Heather</t>
  </si>
  <si>
    <t>Arctic Grey</t>
  </si>
  <si>
    <t>(707) 628-3089</t>
  </si>
  <si>
    <t>4dayrig@gmail.com</t>
  </si>
  <si>
    <t>Busuttil, Edward</t>
  </si>
  <si>
    <t>2024 Cayman GTS</t>
  </si>
  <si>
    <t>Aventurine Green</t>
  </si>
  <si>
    <t>865-964-0302</t>
  </si>
  <si>
    <t xml:space="preserve">fasteddie@surewest.net </t>
  </si>
  <si>
    <t>Burgess, Jeanette</t>
  </si>
  <si>
    <t>Plocharczyk, Gerry</t>
  </si>
  <si>
    <t>2016 Spyder</t>
  </si>
  <si>
    <t xml:space="preserve">white </t>
  </si>
  <si>
    <t xml:space="preserve">865-361-6106 </t>
  </si>
  <si>
    <t xml:space="preserve">Plochar1@pm.me </t>
  </si>
  <si>
    <t>Riggleman, Craig</t>
  </si>
  <si>
    <t>2011, Boxster S</t>
  </si>
  <si>
    <t>865-356-0472</t>
  </si>
  <si>
    <t>criggleman@live.com</t>
  </si>
  <si>
    <t>Kelly, Lee</t>
  </si>
  <si>
    <t xml:space="preserve">Patricia </t>
  </si>
  <si>
    <t>2017 cayman</t>
  </si>
  <si>
    <t>grey</t>
  </si>
  <si>
    <t>423-438-8610</t>
  </si>
  <si>
    <t>kpachomesllc@gmail.com</t>
  </si>
  <si>
    <t>(865) 437-6116
(203) 525-3872</t>
  </si>
  <si>
    <t>ROUTE
DRAFTING
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</si>
</sst>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.0"/>
    <numFmt numFmtId="166" formatCode="h:mm:ss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2" fillId="0" borderId="1" xfId="1" applyBorder="1" applyAlignment="1">
      <alignment horizontal="left"/>
    </xf>
    <xf numFmtId="0" fontId="2" fillId="0" borderId="1" xfId="1" applyFill="1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0" fillId="3" borderId="1" xfId="0" quotePrefix="1" applyFill="1" applyBorder="1"/>
    <xf numFmtId="0" fontId="2" fillId="0" borderId="1" xfId="1" applyBorder="1" applyAlignment="1">
      <alignment horizontal="left" wrapText="1"/>
    </xf>
    <xf numFmtId="20" fontId="0" fillId="0" borderId="0" xfId="0" applyNumberFormat="1"/>
    <xf numFmtId="0" fontId="2" fillId="0" borderId="1" xfId="1" applyFill="1" applyBorder="1" applyAlignment="1">
      <alignment horizontal="left" wrapText="1"/>
    </xf>
    <xf numFmtId="20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21" fontId="0" fillId="0" borderId="0" xfId="0" applyNumberFormat="1"/>
    <xf numFmtId="16" fontId="0" fillId="0" borderId="0" xfId="0" applyNumberFormat="1"/>
    <xf numFmtId="164" fontId="0" fillId="0" borderId="1" xfId="0" applyNumberFormat="1" applyBorder="1" applyAlignment="1">
      <alignment wrapText="1"/>
    </xf>
    <xf numFmtId="2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38</xdr:col>
      <xdr:colOff>431918</xdr:colOff>
      <xdr:row>55</xdr:row>
      <xdr:rowOff>134831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85CA7C-0F35-70D2-3B2C-95A59528F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596718" cy="10612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981scott@gmail.com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mailto:jlara@graystoneadvisors.com" TargetMode="External"/><Relationship Id="rId7" Type="http://schemas.openxmlformats.org/officeDocument/2006/relationships/hyperlink" Target="mailto:dan@drapp.com" TargetMode="External"/><Relationship Id="rId12" Type="http://schemas.openxmlformats.org/officeDocument/2006/relationships/hyperlink" Target="mailto:kpachomesllc@gmail.com" TargetMode="External"/><Relationship Id="rId2" Type="http://schemas.openxmlformats.org/officeDocument/2006/relationships/hyperlink" Target="mailto:davidryoder45@gmail.com" TargetMode="External"/><Relationship Id="rId1" Type="http://schemas.openxmlformats.org/officeDocument/2006/relationships/hyperlink" Target="mailto:mtfischer@comcast.net" TargetMode="External"/><Relationship Id="rId6" Type="http://schemas.openxmlformats.org/officeDocument/2006/relationships/hyperlink" Target="mailto:Krysrootham@msn.com" TargetMode="External"/><Relationship Id="rId11" Type="http://schemas.openxmlformats.org/officeDocument/2006/relationships/hyperlink" Target="mailto:bcascio@yahoo.com" TargetMode="External"/><Relationship Id="rId5" Type="http://schemas.openxmlformats.org/officeDocument/2006/relationships/hyperlink" Target="mailto:tkirby0634@gmail.com" TargetMode="External"/><Relationship Id="rId10" Type="http://schemas.openxmlformats.org/officeDocument/2006/relationships/hyperlink" Target="mailto:criggleman@live.com" TargetMode="External"/><Relationship Id="rId4" Type="http://schemas.openxmlformats.org/officeDocument/2006/relationships/hyperlink" Target="mailto:stevefranklin56@gmail.com" TargetMode="External"/><Relationship Id="rId9" Type="http://schemas.openxmlformats.org/officeDocument/2006/relationships/hyperlink" Target="mailto:bcasci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0F8F-1470-4957-9652-0E9B2CC6A466}">
  <dimension ref="A1:D41"/>
  <sheetViews>
    <sheetView tabSelected="1" zoomScale="190" zoomScaleNormal="190" workbookViewId="0"/>
  </sheetViews>
  <sheetFormatPr defaultRowHeight="15" x14ac:dyDescent="0.25"/>
  <cols>
    <col min="1" max="1" width="11.5703125" bestFit="1" customWidth="1"/>
    <col min="2" max="2" width="10.28515625" customWidth="1"/>
    <col min="3" max="3" width="70.28515625" customWidth="1"/>
  </cols>
  <sheetData>
    <row r="1" spans="1:4" ht="45.75" x14ac:dyDescent="0.3">
      <c r="A1" s="28" t="s">
        <v>167</v>
      </c>
      <c r="B1" s="23" t="s">
        <v>15</v>
      </c>
      <c r="C1" s="24"/>
    </row>
    <row r="2" spans="1:4" x14ac:dyDescent="0.25">
      <c r="A2" s="3" t="s">
        <v>34</v>
      </c>
      <c r="B2" s="3" t="s">
        <v>0</v>
      </c>
      <c r="C2" s="3" t="s">
        <v>1</v>
      </c>
    </row>
    <row r="3" spans="1:4" ht="30" customHeight="1" x14ac:dyDescent="0.25">
      <c r="A3" s="21"/>
      <c r="B3" s="22"/>
      <c r="C3" s="2" t="s">
        <v>38</v>
      </c>
      <c r="D3" s="12"/>
    </row>
    <row r="4" spans="1:4" ht="30" customHeight="1" x14ac:dyDescent="0.25">
      <c r="A4" s="14">
        <v>0.46250000000000002</v>
      </c>
      <c r="B4" s="15">
        <v>0</v>
      </c>
      <c r="C4" s="2" t="s">
        <v>16</v>
      </c>
      <c r="D4" s="12"/>
    </row>
    <row r="5" spans="1:4" ht="30" customHeight="1" x14ac:dyDescent="0.25">
      <c r="A5" s="14">
        <v>0.46736111111111112</v>
      </c>
      <c r="B5" s="15">
        <v>5.3</v>
      </c>
      <c r="C5" s="2" t="s">
        <v>17</v>
      </c>
    </row>
    <row r="6" spans="1:4" ht="30" customHeight="1" x14ac:dyDescent="0.25">
      <c r="A6" s="14">
        <v>0.47361111111111109</v>
      </c>
      <c r="B6" s="15">
        <v>13.5</v>
      </c>
      <c r="C6" s="2" t="s">
        <v>106</v>
      </c>
    </row>
    <row r="7" spans="1:4" ht="30" customHeight="1" x14ac:dyDescent="0.25">
      <c r="A7" s="7"/>
      <c r="B7" s="15">
        <v>18.100000000000001</v>
      </c>
      <c r="C7" s="1" t="s">
        <v>35</v>
      </c>
    </row>
    <row r="8" spans="1:4" ht="30" customHeight="1" x14ac:dyDescent="0.25">
      <c r="A8" s="14"/>
      <c r="B8" s="15">
        <v>20.6</v>
      </c>
      <c r="C8" s="1" t="s">
        <v>36</v>
      </c>
    </row>
    <row r="9" spans="1:4" ht="30" customHeight="1" x14ac:dyDescent="0.25">
      <c r="A9" s="14">
        <v>0.48958333333333331</v>
      </c>
      <c r="B9" s="15">
        <v>29.6</v>
      </c>
      <c r="C9" s="1" t="s">
        <v>18</v>
      </c>
    </row>
    <row r="10" spans="1:4" ht="30" customHeight="1" x14ac:dyDescent="0.25">
      <c r="A10" s="14">
        <v>0.49930555555555556</v>
      </c>
      <c r="B10" s="15">
        <v>40.1</v>
      </c>
      <c r="C10" s="1" t="s">
        <v>19</v>
      </c>
    </row>
    <row r="11" spans="1:4" ht="30" customHeight="1" x14ac:dyDescent="0.25">
      <c r="A11" s="14">
        <v>0.50416666666666665</v>
      </c>
      <c r="B11" s="15">
        <v>45.4</v>
      </c>
      <c r="C11" s="1" t="s">
        <v>20</v>
      </c>
    </row>
    <row r="12" spans="1:4" ht="30" customHeight="1" x14ac:dyDescent="0.25">
      <c r="A12" s="14">
        <v>0.5083333333333333</v>
      </c>
      <c r="B12" s="15">
        <v>49.3</v>
      </c>
      <c r="C12" s="1" t="s">
        <v>21</v>
      </c>
    </row>
    <row r="13" spans="1:4" ht="30" customHeight="1" x14ac:dyDescent="0.25">
      <c r="A13" s="14">
        <v>0.51041666666666663</v>
      </c>
      <c r="B13" s="15">
        <v>49.8</v>
      </c>
      <c r="C13" s="1" t="s">
        <v>22</v>
      </c>
    </row>
    <row r="14" spans="1:4" ht="30" customHeight="1" x14ac:dyDescent="0.25">
      <c r="A14" s="14">
        <v>0.51527777777777772</v>
      </c>
      <c r="B14" s="15">
        <v>55.3</v>
      </c>
      <c r="C14" s="2" t="s">
        <v>107</v>
      </c>
      <c r="D14" s="12"/>
    </row>
    <row r="15" spans="1:4" ht="30" customHeight="1" x14ac:dyDescent="0.25">
      <c r="A15" s="14">
        <v>0.52569444444444446</v>
      </c>
      <c r="B15" s="15">
        <v>55.4</v>
      </c>
      <c r="C15" s="2" t="s">
        <v>23</v>
      </c>
      <c r="D15" s="12"/>
    </row>
    <row r="16" spans="1:4" ht="30" customHeight="1" x14ac:dyDescent="0.25">
      <c r="A16" s="14">
        <v>0.53125</v>
      </c>
      <c r="B16" s="15">
        <v>60</v>
      </c>
      <c r="C16" s="2" t="s">
        <v>108</v>
      </c>
    </row>
    <row r="17" spans="1:3" ht="30" customHeight="1" x14ac:dyDescent="0.25">
      <c r="A17" s="14">
        <v>0.54166666666666663</v>
      </c>
      <c r="B17" s="15">
        <v>70.599999999999994</v>
      </c>
      <c r="C17" s="2" t="s">
        <v>44</v>
      </c>
    </row>
    <row r="18" spans="1:3" ht="30" customHeight="1" x14ac:dyDescent="0.25">
      <c r="A18" s="14">
        <v>0.54236111111111107</v>
      </c>
      <c r="B18" s="15">
        <v>71</v>
      </c>
      <c r="C18" s="2" t="s">
        <v>37</v>
      </c>
    </row>
    <row r="19" spans="1:3" x14ac:dyDescent="0.25">
      <c r="B19" s="25" t="s">
        <v>9</v>
      </c>
      <c r="C19" s="26"/>
    </row>
    <row r="21" spans="1:3" ht="18.75" x14ac:dyDescent="0.3">
      <c r="A21" s="3"/>
      <c r="B21" s="23" t="s">
        <v>110</v>
      </c>
      <c r="C21" s="24"/>
    </row>
    <row r="22" spans="1:3" x14ac:dyDescent="0.25">
      <c r="A22" s="3" t="s">
        <v>34</v>
      </c>
      <c r="B22" s="3" t="s">
        <v>0</v>
      </c>
      <c r="C22" s="3" t="s">
        <v>1</v>
      </c>
    </row>
    <row r="23" spans="1:3" ht="30" customHeight="1" x14ac:dyDescent="0.25">
      <c r="A23" s="14">
        <v>0.55763888888888891</v>
      </c>
      <c r="B23" s="15">
        <v>71</v>
      </c>
      <c r="C23" s="1" t="s">
        <v>24</v>
      </c>
    </row>
    <row r="24" spans="1:3" ht="30" customHeight="1" x14ac:dyDescent="0.25">
      <c r="A24" s="14">
        <v>0.55833333333333335</v>
      </c>
      <c r="B24" s="15">
        <v>71.3</v>
      </c>
      <c r="C24" s="1" t="s">
        <v>25</v>
      </c>
    </row>
    <row r="25" spans="1:3" ht="30" customHeight="1" x14ac:dyDescent="0.25">
      <c r="A25" s="14">
        <v>0.55972222222222223</v>
      </c>
      <c r="B25" s="15">
        <v>72.900000000000006</v>
      </c>
      <c r="C25" s="1" t="s">
        <v>27</v>
      </c>
    </row>
    <row r="26" spans="1:3" ht="30" customHeight="1" x14ac:dyDescent="0.25">
      <c r="A26" s="14">
        <v>0.5625</v>
      </c>
      <c r="B26" s="15">
        <v>75.900000000000006</v>
      </c>
      <c r="C26" s="1" t="s">
        <v>26</v>
      </c>
    </row>
    <row r="27" spans="1:3" ht="30" customHeight="1" x14ac:dyDescent="0.25">
      <c r="A27" s="14">
        <v>0.56458333333333333</v>
      </c>
      <c r="B27" s="15">
        <v>78.599999999999994</v>
      </c>
      <c r="C27" s="1" t="s">
        <v>28</v>
      </c>
    </row>
    <row r="28" spans="1:3" ht="30" customHeight="1" x14ac:dyDescent="0.25">
      <c r="A28" s="14">
        <v>0.56527777777777777</v>
      </c>
      <c r="B28" s="15">
        <v>78.900000000000006</v>
      </c>
      <c r="C28" s="1" t="s">
        <v>29</v>
      </c>
    </row>
    <row r="29" spans="1:3" ht="30" customHeight="1" x14ac:dyDescent="0.25">
      <c r="A29" s="14">
        <v>0.56874999999999998</v>
      </c>
      <c r="B29" s="15">
        <v>82.4</v>
      </c>
      <c r="C29" s="1" t="s">
        <v>30</v>
      </c>
    </row>
    <row r="30" spans="1:3" ht="30" customHeight="1" x14ac:dyDescent="0.25">
      <c r="A30" s="14">
        <v>0.57361111111111107</v>
      </c>
      <c r="B30" s="15">
        <v>88.2</v>
      </c>
      <c r="C30" s="1" t="s">
        <v>31</v>
      </c>
    </row>
    <row r="31" spans="1:3" ht="30" customHeight="1" x14ac:dyDescent="0.25">
      <c r="A31" s="14">
        <v>0.57638888888888884</v>
      </c>
      <c r="B31" s="15">
        <v>90.7</v>
      </c>
      <c r="C31" s="1" t="s">
        <v>32</v>
      </c>
    </row>
    <row r="32" spans="1:3" ht="30" customHeight="1" x14ac:dyDescent="0.25">
      <c r="A32" s="14">
        <v>0.58125000000000004</v>
      </c>
      <c r="B32" s="15">
        <v>96.5</v>
      </c>
      <c r="C32" s="1" t="s">
        <v>39</v>
      </c>
    </row>
    <row r="33" spans="1:3" ht="30" customHeight="1" x14ac:dyDescent="0.25">
      <c r="A33" s="14">
        <v>0.58680555555555558</v>
      </c>
      <c r="B33" s="15">
        <v>101.2</v>
      </c>
      <c r="C33" s="1" t="s">
        <v>33</v>
      </c>
    </row>
    <row r="34" spans="1:3" ht="45" x14ac:dyDescent="0.25">
      <c r="A34" s="14">
        <v>0.59444444444444444</v>
      </c>
      <c r="B34" s="15">
        <v>110.5</v>
      </c>
      <c r="C34" s="2" t="s">
        <v>109</v>
      </c>
    </row>
    <row r="35" spans="1:3" ht="15" customHeight="1" x14ac:dyDescent="0.25">
      <c r="A35" s="7"/>
      <c r="B35" s="25" t="s">
        <v>9</v>
      </c>
      <c r="C35" s="26"/>
    </row>
    <row r="36" spans="1:3" x14ac:dyDescent="0.25">
      <c r="A36" s="17">
        <f>A34-A23</f>
        <v>3.6805555555555536E-2</v>
      </c>
      <c r="B36" s="16">
        <f>B34-B23</f>
        <v>39.5</v>
      </c>
      <c r="C36" t="s">
        <v>40</v>
      </c>
    </row>
    <row r="37" spans="1:3" x14ac:dyDescent="0.25">
      <c r="A37" s="17">
        <f>A18-A4</f>
        <v>7.9861111111111049E-2</v>
      </c>
      <c r="B37" s="16">
        <f>B18-B4</f>
        <v>71</v>
      </c>
      <c r="C37" t="s">
        <v>41</v>
      </c>
    </row>
    <row r="38" spans="1:3" x14ac:dyDescent="0.25">
      <c r="A38" s="18">
        <v>4.1666666666666664E-2</v>
      </c>
      <c r="C38" t="s">
        <v>42</v>
      </c>
    </row>
    <row r="39" spans="1:3" x14ac:dyDescent="0.25">
      <c r="A39" s="17">
        <f>SUM(A36:A38)</f>
        <v>0.15833333333333324</v>
      </c>
      <c r="B39" s="16">
        <f>SUM(B36:B38)</f>
        <v>110.5</v>
      </c>
      <c r="C39" t="s">
        <v>43</v>
      </c>
    </row>
    <row r="41" spans="1:3" x14ac:dyDescent="0.25">
      <c r="B41" s="19">
        <v>45955</v>
      </c>
      <c r="C41" t="s">
        <v>105</v>
      </c>
    </row>
  </sheetData>
  <mergeCells count="4">
    <mergeCell ref="B1:C1"/>
    <mergeCell ref="B19:C19"/>
    <mergeCell ref="B21:C21"/>
    <mergeCell ref="B35:C35"/>
  </mergeCells>
  <pageMargins left="0.7" right="0.7" top="0.75" bottom="0.75" header="0.3" footer="0.3"/>
  <pageSetup orientation="portrait" horizontalDpi="4294967293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55A3-BB25-44A4-96CD-4EC185D1B68A}">
  <dimension ref="A1:C41"/>
  <sheetViews>
    <sheetView zoomScale="190" zoomScaleNormal="190" workbookViewId="0">
      <selection sqref="A1:B1"/>
    </sheetView>
  </sheetViews>
  <sheetFormatPr defaultRowHeight="15" x14ac:dyDescent="0.25"/>
  <cols>
    <col min="1" max="1" width="10.28515625" customWidth="1"/>
    <col min="2" max="2" width="73.7109375" customWidth="1"/>
  </cols>
  <sheetData>
    <row r="1" spans="1:3" ht="24.95" customHeight="1" x14ac:dyDescent="0.3">
      <c r="A1" s="23" t="s">
        <v>15</v>
      </c>
      <c r="B1" s="24"/>
    </row>
    <row r="2" spans="1:3" x14ac:dyDescent="0.25">
      <c r="A2" s="3" t="s">
        <v>0</v>
      </c>
      <c r="B2" s="3" t="s">
        <v>1</v>
      </c>
    </row>
    <row r="3" spans="1:3" ht="30" customHeight="1" x14ac:dyDescent="0.25">
      <c r="A3" s="22"/>
      <c r="B3" s="2" t="s">
        <v>38</v>
      </c>
      <c r="C3" s="12"/>
    </row>
    <row r="4" spans="1:3" ht="30" customHeight="1" x14ac:dyDescent="0.25">
      <c r="A4" s="15">
        <v>0</v>
      </c>
      <c r="B4" s="2" t="s">
        <v>16</v>
      </c>
      <c r="C4" s="12"/>
    </row>
    <row r="5" spans="1:3" ht="30" customHeight="1" x14ac:dyDescent="0.25">
      <c r="A5" s="15">
        <v>5.3</v>
      </c>
      <c r="B5" s="2" t="s">
        <v>17</v>
      </c>
    </row>
    <row r="6" spans="1:3" ht="30" customHeight="1" x14ac:dyDescent="0.25">
      <c r="A6" s="15">
        <v>13.5</v>
      </c>
      <c r="B6" s="2" t="s">
        <v>106</v>
      </c>
    </row>
    <row r="7" spans="1:3" ht="30" customHeight="1" x14ac:dyDescent="0.25">
      <c r="A7" s="15">
        <v>18.100000000000001</v>
      </c>
      <c r="B7" s="1" t="s">
        <v>35</v>
      </c>
    </row>
    <row r="8" spans="1:3" ht="30" customHeight="1" x14ac:dyDescent="0.25">
      <c r="A8" s="15">
        <v>20.6</v>
      </c>
      <c r="B8" s="1" t="s">
        <v>36</v>
      </c>
    </row>
    <row r="9" spans="1:3" ht="30" customHeight="1" x14ac:dyDescent="0.25">
      <c r="A9" s="15">
        <v>29.6</v>
      </c>
      <c r="B9" s="1" t="s">
        <v>18</v>
      </c>
    </row>
    <row r="10" spans="1:3" ht="30" customHeight="1" x14ac:dyDescent="0.25">
      <c r="A10" s="15">
        <v>40.1</v>
      </c>
      <c r="B10" s="1" t="s">
        <v>19</v>
      </c>
    </row>
    <row r="11" spans="1:3" ht="30" customHeight="1" x14ac:dyDescent="0.25">
      <c r="A11" s="15">
        <v>45.4</v>
      </c>
      <c r="B11" s="1" t="s">
        <v>20</v>
      </c>
    </row>
    <row r="12" spans="1:3" ht="30" customHeight="1" x14ac:dyDescent="0.25">
      <c r="A12" s="15">
        <v>49.3</v>
      </c>
      <c r="B12" s="1" t="s">
        <v>21</v>
      </c>
    </row>
    <row r="13" spans="1:3" ht="30" customHeight="1" x14ac:dyDescent="0.25">
      <c r="A13" s="15">
        <v>49.8</v>
      </c>
      <c r="B13" s="1" t="s">
        <v>22</v>
      </c>
    </row>
    <row r="14" spans="1:3" ht="30" customHeight="1" x14ac:dyDescent="0.25">
      <c r="A14" s="15">
        <v>55.3</v>
      </c>
      <c r="B14" s="2" t="s">
        <v>107</v>
      </c>
      <c r="C14" s="12"/>
    </row>
    <row r="15" spans="1:3" ht="30" customHeight="1" x14ac:dyDescent="0.25">
      <c r="A15" s="15">
        <v>55.4</v>
      </c>
      <c r="B15" s="2" t="s">
        <v>23</v>
      </c>
      <c r="C15" s="12"/>
    </row>
    <row r="16" spans="1:3" ht="30" customHeight="1" x14ac:dyDescent="0.25">
      <c r="A16" s="15">
        <v>60</v>
      </c>
      <c r="B16" s="2" t="s">
        <v>108</v>
      </c>
    </row>
    <row r="17" spans="1:2" ht="30" customHeight="1" x14ac:dyDescent="0.25">
      <c r="A17" s="15">
        <v>70.599999999999994</v>
      </c>
      <c r="B17" s="2" t="s">
        <v>44</v>
      </c>
    </row>
    <row r="18" spans="1:2" ht="30" customHeight="1" x14ac:dyDescent="0.25">
      <c r="A18" s="15">
        <v>71</v>
      </c>
      <c r="B18" s="2" t="s">
        <v>37</v>
      </c>
    </row>
    <row r="19" spans="1:2" x14ac:dyDescent="0.25">
      <c r="A19" s="25" t="s">
        <v>9</v>
      </c>
      <c r="B19" s="26"/>
    </row>
    <row r="21" spans="1:2" ht="18.75" x14ac:dyDescent="0.3">
      <c r="A21" s="23" t="s">
        <v>110</v>
      </c>
      <c r="B21" s="24"/>
    </row>
    <row r="22" spans="1:2" x14ac:dyDescent="0.25">
      <c r="A22" s="3" t="s">
        <v>0</v>
      </c>
      <c r="B22" s="3" t="s">
        <v>1</v>
      </c>
    </row>
    <row r="23" spans="1:2" ht="30" customHeight="1" x14ac:dyDescent="0.25">
      <c r="A23" s="15">
        <v>71</v>
      </c>
      <c r="B23" s="1" t="s">
        <v>24</v>
      </c>
    </row>
    <row r="24" spans="1:2" ht="30" customHeight="1" x14ac:dyDescent="0.25">
      <c r="A24" s="15">
        <v>71.3</v>
      </c>
      <c r="B24" s="1" t="s">
        <v>25</v>
      </c>
    </row>
    <row r="25" spans="1:2" ht="30" customHeight="1" x14ac:dyDescent="0.25">
      <c r="A25" s="15">
        <v>72.900000000000006</v>
      </c>
      <c r="B25" s="1" t="s">
        <v>27</v>
      </c>
    </row>
    <row r="26" spans="1:2" ht="30" customHeight="1" x14ac:dyDescent="0.25">
      <c r="A26" s="15">
        <v>75.900000000000006</v>
      </c>
      <c r="B26" s="1" t="s">
        <v>26</v>
      </c>
    </row>
    <row r="27" spans="1:2" ht="30" customHeight="1" x14ac:dyDescent="0.25">
      <c r="A27" s="15">
        <v>78.599999999999994</v>
      </c>
      <c r="B27" s="1" t="s">
        <v>28</v>
      </c>
    </row>
    <row r="28" spans="1:2" ht="30" customHeight="1" x14ac:dyDescent="0.25">
      <c r="A28" s="15">
        <v>78.900000000000006</v>
      </c>
      <c r="B28" s="1" t="s">
        <v>29</v>
      </c>
    </row>
    <row r="29" spans="1:2" ht="30" customHeight="1" x14ac:dyDescent="0.25">
      <c r="A29" s="15">
        <v>82.4</v>
      </c>
      <c r="B29" s="1" t="s">
        <v>30</v>
      </c>
    </row>
    <row r="30" spans="1:2" ht="30" customHeight="1" x14ac:dyDescent="0.25">
      <c r="A30" s="15">
        <v>88.2</v>
      </c>
      <c r="B30" s="1" t="s">
        <v>31</v>
      </c>
    </row>
    <row r="31" spans="1:2" ht="30" customHeight="1" x14ac:dyDescent="0.25">
      <c r="A31" s="15">
        <v>90.7</v>
      </c>
      <c r="B31" s="1" t="s">
        <v>32</v>
      </c>
    </row>
    <row r="32" spans="1:2" ht="30" customHeight="1" x14ac:dyDescent="0.25">
      <c r="A32" s="15">
        <v>96.5</v>
      </c>
      <c r="B32" s="1" t="s">
        <v>39</v>
      </c>
    </row>
    <row r="33" spans="1:2" ht="30" customHeight="1" x14ac:dyDescent="0.25">
      <c r="A33" s="15">
        <v>101.2</v>
      </c>
      <c r="B33" s="1" t="s">
        <v>33</v>
      </c>
    </row>
    <row r="34" spans="1:2" ht="45" x14ac:dyDescent="0.25">
      <c r="A34" s="15">
        <v>110.5</v>
      </c>
      <c r="B34" s="2" t="s">
        <v>109</v>
      </c>
    </row>
    <row r="35" spans="1:2" ht="15" customHeight="1" x14ac:dyDescent="0.25">
      <c r="A35" s="25" t="s">
        <v>9</v>
      </c>
      <c r="B35" s="26"/>
    </row>
    <row r="36" spans="1:2" x14ac:dyDescent="0.25">
      <c r="A36" s="16"/>
    </row>
    <row r="37" spans="1:2" x14ac:dyDescent="0.25">
      <c r="A37" s="16"/>
    </row>
    <row r="39" spans="1:2" x14ac:dyDescent="0.25">
      <c r="A39" s="16"/>
    </row>
    <row r="41" spans="1:2" x14ac:dyDescent="0.25">
      <c r="A41" s="19"/>
    </row>
  </sheetData>
  <mergeCells count="4">
    <mergeCell ref="A1:B1"/>
    <mergeCell ref="A19:B19"/>
    <mergeCell ref="A21:B21"/>
    <mergeCell ref="A35:B35"/>
  </mergeCells>
  <pageMargins left="0.7" right="0.7" top="0.75" bottom="0.75" header="0.3" footer="0.3"/>
  <pageSetup orientation="portrait" horizontalDpi="4294967293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CD03B-D38D-4554-884F-8360AF9D7178}">
  <sheetPr>
    <pageSetUpPr fitToPage="1"/>
  </sheetPr>
  <dimension ref="A1"/>
  <sheetViews>
    <sheetView zoomScale="85" zoomScaleNormal="85" workbookViewId="0"/>
  </sheetViews>
  <sheetFormatPr defaultRowHeight="15" x14ac:dyDescent="0.25"/>
  <sheetData/>
  <pageMargins left="0.7" right="0.7" top="0.75" bottom="0.75" header="0.3" footer="0.3"/>
  <pageSetup scale="34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E36A8-5941-4420-9466-BB9FD7F2B6DC}">
  <dimension ref="A1:G28"/>
  <sheetViews>
    <sheetView zoomScale="160" zoomScaleNormal="160" workbookViewId="0"/>
  </sheetViews>
  <sheetFormatPr defaultColWidth="8.85546875" defaultRowHeight="15" x14ac:dyDescent="0.25"/>
  <cols>
    <col min="1" max="1" width="3.7109375" customWidth="1"/>
    <col min="2" max="2" width="16.42578125" customWidth="1"/>
    <col min="3" max="3" width="12" bestFit="1" customWidth="1"/>
    <col min="4" max="4" width="19.140625" customWidth="1"/>
    <col min="5" max="5" width="15.42578125" customWidth="1"/>
    <col min="6" max="6" width="14" customWidth="1"/>
    <col min="7" max="7" width="25.85546875" customWidth="1"/>
  </cols>
  <sheetData>
    <row r="1" spans="1:7" ht="18" customHeight="1" x14ac:dyDescent="0.25">
      <c r="B1" s="27" t="s">
        <v>12</v>
      </c>
      <c r="C1" s="27"/>
      <c r="D1" s="27"/>
      <c r="E1" s="27"/>
      <c r="F1" s="27"/>
      <c r="G1" s="27"/>
    </row>
    <row r="2" spans="1:7" ht="18" customHeight="1" x14ac:dyDescent="0.25">
      <c r="A2" s="10" t="s">
        <v>10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18" customHeight="1" x14ac:dyDescent="0.25">
      <c r="A3" s="1">
        <v>1</v>
      </c>
      <c r="B3" s="1" t="s">
        <v>8</v>
      </c>
      <c r="C3" s="1"/>
      <c r="D3" s="2" t="s">
        <v>45</v>
      </c>
      <c r="E3" s="2" t="s">
        <v>13</v>
      </c>
      <c r="F3" s="8">
        <v>9043493285</v>
      </c>
      <c r="G3" s="11" t="s">
        <v>14</v>
      </c>
    </row>
    <row r="4" spans="1:7" ht="18" customHeight="1" x14ac:dyDescent="0.25">
      <c r="A4" s="1">
        <v>2</v>
      </c>
      <c r="B4" s="1" t="s">
        <v>51</v>
      </c>
      <c r="C4" s="1" t="s">
        <v>46</v>
      </c>
      <c r="D4" s="2" t="s">
        <v>47</v>
      </c>
      <c r="E4" s="2" t="s">
        <v>48</v>
      </c>
      <c r="F4" s="8" t="s">
        <v>49</v>
      </c>
      <c r="G4" s="11" t="s">
        <v>50</v>
      </c>
    </row>
    <row r="5" spans="1:7" ht="18" customHeight="1" x14ac:dyDescent="0.25">
      <c r="A5" s="1">
        <v>2</v>
      </c>
      <c r="B5" s="1" t="s">
        <v>52</v>
      </c>
      <c r="C5" s="1" t="s">
        <v>53</v>
      </c>
      <c r="D5" s="2" t="s">
        <v>54</v>
      </c>
      <c r="E5" s="2" t="s">
        <v>55</v>
      </c>
      <c r="F5" s="8" t="s">
        <v>56</v>
      </c>
      <c r="G5" s="11" t="s">
        <v>57</v>
      </c>
    </row>
    <row r="6" spans="1:7" ht="18" customHeight="1" x14ac:dyDescent="0.25">
      <c r="A6" s="1">
        <v>1</v>
      </c>
      <c r="B6" s="1" t="s">
        <v>64</v>
      </c>
      <c r="C6" s="1"/>
      <c r="D6" s="2" t="s">
        <v>65</v>
      </c>
      <c r="E6" s="2" t="s">
        <v>66</v>
      </c>
      <c r="F6" s="8" t="s">
        <v>67</v>
      </c>
      <c r="G6" s="11" t="s">
        <v>68</v>
      </c>
    </row>
    <row r="7" spans="1:7" ht="18" customHeight="1" x14ac:dyDescent="0.25">
      <c r="A7" s="1">
        <v>1</v>
      </c>
      <c r="B7" s="1" t="s">
        <v>72</v>
      </c>
      <c r="C7" s="1"/>
      <c r="D7" s="2" t="s">
        <v>111</v>
      </c>
      <c r="E7" s="2" t="s">
        <v>112</v>
      </c>
      <c r="F7" s="8" t="s">
        <v>82</v>
      </c>
      <c r="G7" s="11" t="s">
        <v>69</v>
      </c>
    </row>
    <row r="8" spans="1:7" ht="18" customHeight="1" x14ac:dyDescent="0.25">
      <c r="A8" s="1">
        <v>2</v>
      </c>
      <c r="B8" s="1" t="s">
        <v>70</v>
      </c>
      <c r="C8" s="1" t="s">
        <v>71</v>
      </c>
      <c r="D8" s="2" t="s">
        <v>73</v>
      </c>
      <c r="E8" s="2" t="s">
        <v>74</v>
      </c>
      <c r="F8" s="20" t="s">
        <v>75</v>
      </c>
      <c r="G8" s="11" t="s">
        <v>76</v>
      </c>
    </row>
    <row r="9" spans="1:7" ht="18" customHeight="1" x14ac:dyDescent="0.25">
      <c r="A9" s="1">
        <v>2</v>
      </c>
      <c r="B9" s="1" t="s">
        <v>77</v>
      </c>
      <c r="C9" s="1" t="s">
        <v>78</v>
      </c>
      <c r="D9" s="2" t="s">
        <v>79</v>
      </c>
      <c r="E9" s="2" t="s">
        <v>80</v>
      </c>
      <c r="F9" s="8">
        <v>3149529915</v>
      </c>
      <c r="G9" s="11" t="s">
        <v>81</v>
      </c>
    </row>
    <row r="10" spans="1:7" ht="18" customHeight="1" x14ac:dyDescent="0.25">
      <c r="A10" s="1">
        <v>2</v>
      </c>
      <c r="B10" s="1" t="s">
        <v>89</v>
      </c>
      <c r="C10" s="1" t="s">
        <v>90</v>
      </c>
      <c r="D10" s="2" t="s">
        <v>91</v>
      </c>
      <c r="E10" s="2" t="s">
        <v>92</v>
      </c>
      <c r="F10" s="8" t="s">
        <v>93</v>
      </c>
      <c r="G10" s="11" t="s">
        <v>94</v>
      </c>
    </row>
    <row r="11" spans="1:7" ht="18" customHeight="1" x14ac:dyDescent="0.25">
      <c r="A11" s="1">
        <v>2</v>
      </c>
      <c r="B11" s="1" t="s">
        <v>95</v>
      </c>
      <c r="C11" s="1" t="s">
        <v>96</v>
      </c>
      <c r="D11" s="2" t="s">
        <v>97</v>
      </c>
      <c r="E11" s="2" t="s">
        <v>98</v>
      </c>
      <c r="F11" s="20" t="s">
        <v>166</v>
      </c>
      <c r="G11" s="11" t="s">
        <v>99</v>
      </c>
    </row>
    <row r="12" spans="1:7" ht="18" customHeight="1" x14ac:dyDescent="0.25">
      <c r="A12" s="1">
        <v>1</v>
      </c>
      <c r="B12" s="1" t="s">
        <v>100</v>
      </c>
      <c r="C12" s="1"/>
      <c r="D12" s="1" t="s">
        <v>101</v>
      </c>
      <c r="E12" s="1" t="s">
        <v>102</v>
      </c>
      <c r="F12" s="8" t="s">
        <v>103</v>
      </c>
      <c r="G12" s="6" t="s">
        <v>104</v>
      </c>
    </row>
    <row r="13" spans="1:7" ht="18" customHeight="1" x14ac:dyDescent="0.25">
      <c r="A13" s="1">
        <v>2</v>
      </c>
      <c r="B13" s="1" t="s">
        <v>113</v>
      </c>
      <c r="C13" s="1" t="s">
        <v>114</v>
      </c>
      <c r="D13" s="1" t="s">
        <v>115</v>
      </c>
      <c r="E13" s="1" t="s">
        <v>116</v>
      </c>
      <c r="F13" s="8" t="s">
        <v>117</v>
      </c>
      <c r="G13" s="5" t="s">
        <v>118</v>
      </c>
    </row>
    <row r="14" spans="1:7" ht="18" customHeight="1" x14ac:dyDescent="0.25">
      <c r="A14" s="1">
        <v>2</v>
      </c>
      <c r="B14" s="1" t="s">
        <v>119</v>
      </c>
      <c r="C14" s="1" t="s">
        <v>120</v>
      </c>
      <c r="D14" s="1" t="s">
        <v>121</v>
      </c>
      <c r="E14" s="1" t="s">
        <v>122</v>
      </c>
      <c r="F14" s="9" t="s">
        <v>123</v>
      </c>
      <c r="G14" s="5" t="s">
        <v>124</v>
      </c>
    </row>
    <row r="15" spans="1:7" ht="18" customHeight="1" x14ac:dyDescent="0.25">
      <c r="A15" s="1">
        <v>2</v>
      </c>
      <c r="B15" s="1" t="s">
        <v>125</v>
      </c>
      <c r="C15" s="1" t="s">
        <v>126</v>
      </c>
      <c r="D15" s="1" t="s">
        <v>111</v>
      </c>
      <c r="E15" s="1" t="s">
        <v>127</v>
      </c>
      <c r="F15" s="8" t="s">
        <v>128</v>
      </c>
      <c r="G15" s="6" t="s">
        <v>129</v>
      </c>
    </row>
    <row r="16" spans="1:7" ht="18" customHeight="1" x14ac:dyDescent="0.25">
      <c r="A16" s="1">
        <v>2</v>
      </c>
      <c r="B16" s="1" t="s">
        <v>130</v>
      </c>
      <c r="C16" s="1" t="s">
        <v>131</v>
      </c>
      <c r="D16" s="1" t="s">
        <v>132</v>
      </c>
      <c r="E16" s="1" t="s">
        <v>133</v>
      </c>
      <c r="F16" s="20" t="s">
        <v>134</v>
      </c>
      <c r="G16" s="6" t="s">
        <v>135</v>
      </c>
    </row>
    <row r="17" spans="1:7" ht="18" customHeight="1" x14ac:dyDescent="0.25">
      <c r="A17" s="1">
        <v>1</v>
      </c>
      <c r="B17" s="1" t="s">
        <v>136</v>
      </c>
      <c r="C17" s="1"/>
      <c r="D17" s="1" t="s">
        <v>137</v>
      </c>
      <c r="E17" s="1" t="s">
        <v>112</v>
      </c>
      <c r="F17" s="8" t="s">
        <v>138</v>
      </c>
      <c r="G17" s="6" t="s">
        <v>139</v>
      </c>
    </row>
    <row r="18" spans="1:7" ht="18" customHeight="1" x14ac:dyDescent="0.25">
      <c r="A18" s="1">
        <v>2</v>
      </c>
      <c r="B18" s="1" t="s">
        <v>140</v>
      </c>
      <c r="C18" s="1" t="s">
        <v>141</v>
      </c>
      <c r="D18" s="1" t="s">
        <v>45</v>
      </c>
      <c r="E18" s="1" t="s">
        <v>142</v>
      </c>
      <c r="F18" s="8" t="s">
        <v>143</v>
      </c>
      <c r="G18" s="6" t="s">
        <v>144</v>
      </c>
    </row>
    <row r="19" spans="1:7" ht="18" customHeight="1" x14ac:dyDescent="0.25">
      <c r="A19" s="1">
        <v>1</v>
      </c>
      <c r="B19" s="1" t="s">
        <v>145</v>
      </c>
      <c r="C19" s="1"/>
      <c r="D19" s="1" t="s">
        <v>146</v>
      </c>
      <c r="E19" s="1" t="s">
        <v>147</v>
      </c>
      <c r="F19" s="8" t="s">
        <v>148</v>
      </c>
      <c r="G19" s="6" t="s">
        <v>149</v>
      </c>
    </row>
    <row r="20" spans="1:7" ht="18" customHeight="1" x14ac:dyDescent="0.25">
      <c r="A20" s="1">
        <v>2</v>
      </c>
      <c r="B20" s="1" t="s">
        <v>151</v>
      </c>
      <c r="C20" s="1" t="s">
        <v>150</v>
      </c>
      <c r="D20" s="1" t="s">
        <v>152</v>
      </c>
      <c r="E20" s="1" t="s">
        <v>153</v>
      </c>
      <c r="F20" s="8" t="s">
        <v>154</v>
      </c>
      <c r="G20" s="13" t="s">
        <v>155</v>
      </c>
    </row>
    <row r="21" spans="1:7" ht="18" customHeight="1" x14ac:dyDescent="0.25">
      <c r="A21" s="1">
        <v>1</v>
      </c>
      <c r="B21" s="1" t="s">
        <v>156</v>
      </c>
      <c r="C21" s="1"/>
      <c r="D21" s="1" t="s">
        <v>157</v>
      </c>
      <c r="E21" s="1" t="s">
        <v>112</v>
      </c>
      <c r="F21" s="8" t="s">
        <v>158</v>
      </c>
      <c r="G21" s="5" t="s">
        <v>159</v>
      </c>
    </row>
    <row r="22" spans="1:7" ht="18" customHeight="1" x14ac:dyDescent="0.25">
      <c r="A22" s="1">
        <v>2</v>
      </c>
      <c r="B22" s="1" t="s">
        <v>160</v>
      </c>
      <c r="C22" s="1" t="s">
        <v>161</v>
      </c>
      <c r="D22" s="1" t="s">
        <v>162</v>
      </c>
      <c r="E22" s="1" t="s">
        <v>163</v>
      </c>
      <c r="F22" s="8" t="s">
        <v>164</v>
      </c>
      <c r="G22" s="5" t="s">
        <v>165</v>
      </c>
    </row>
    <row r="23" spans="1:7" ht="18" customHeight="1" x14ac:dyDescent="0.25">
      <c r="A23" s="1"/>
      <c r="B23" s="1"/>
      <c r="C23" s="1"/>
      <c r="D23" s="1"/>
      <c r="E23" s="1"/>
      <c r="F23" s="8"/>
      <c r="G23" s="5"/>
    </row>
    <row r="24" spans="1:7" ht="18" customHeight="1" x14ac:dyDescent="0.25">
      <c r="A24" s="1">
        <f>SUM(A3:A23)</f>
        <v>33</v>
      </c>
      <c r="B24" s="1">
        <f>COUNTIF(B3:B23, "*")</f>
        <v>20</v>
      </c>
      <c r="C24" s="1" t="s">
        <v>43</v>
      </c>
      <c r="D24" s="1"/>
      <c r="E24" s="1"/>
      <c r="F24" s="8"/>
      <c r="G24" s="5"/>
    </row>
    <row r="26" spans="1:7" x14ac:dyDescent="0.25">
      <c r="A26" t="s">
        <v>11</v>
      </c>
    </row>
    <row r="27" spans="1:7" ht="30" x14ac:dyDescent="0.25">
      <c r="A27" s="1">
        <v>2</v>
      </c>
      <c r="B27" s="1" t="s">
        <v>58</v>
      </c>
      <c r="C27" s="1" t="s">
        <v>59</v>
      </c>
      <c r="D27" s="2" t="s">
        <v>60</v>
      </c>
      <c r="E27" s="2" t="s">
        <v>61</v>
      </c>
      <c r="F27" s="20" t="s">
        <v>62</v>
      </c>
      <c r="G27" s="11" t="s">
        <v>63</v>
      </c>
    </row>
    <row r="28" spans="1:7" x14ac:dyDescent="0.25">
      <c r="A28" s="1">
        <v>2</v>
      </c>
      <c r="B28" s="1" t="s">
        <v>83</v>
      </c>
      <c r="C28" s="1" t="s">
        <v>84</v>
      </c>
      <c r="D28" s="2" t="s">
        <v>85</v>
      </c>
      <c r="E28" s="2" t="s">
        <v>86</v>
      </c>
      <c r="F28" s="8" t="s">
        <v>87</v>
      </c>
      <c r="G28" s="11" t="s">
        <v>88</v>
      </c>
    </row>
  </sheetData>
  <mergeCells count="1">
    <mergeCell ref="B1:G1"/>
  </mergeCells>
  <hyperlinks>
    <hyperlink ref="G3" r:id="rId1" xr:uid="{67A3211C-309A-4DD4-A7BF-0485D96425E5}"/>
    <hyperlink ref="G4" r:id="rId2" xr:uid="{C46408F2-484B-4A4F-AF29-A77F3959BCDE}"/>
    <hyperlink ref="G5" r:id="rId3" xr:uid="{DA8AFB8F-8214-48AD-9D4C-F579CC829DD4}"/>
    <hyperlink ref="G6" r:id="rId4" xr:uid="{951859EC-B80D-44B1-91F8-33A0A8B3D8C4}"/>
    <hyperlink ref="G7" r:id="rId5" xr:uid="{2F43837B-F3A8-4E13-9E8C-4AFEB4DC2DD7}"/>
    <hyperlink ref="G8" r:id="rId6" xr:uid="{A4857093-4380-4AFF-B261-E7A372D42621}"/>
    <hyperlink ref="G9" r:id="rId7" xr:uid="{F87565CA-408D-40BE-A8BF-3D0C8309A137}"/>
    <hyperlink ref="G27" r:id="rId8" xr:uid="{42C022FA-E5A2-4939-97B4-BFB17C4E4BB3}"/>
    <hyperlink ref="G28" r:id="rId9" xr:uid="{9D25CCDF-5690-453C-A7F1-FF4AE730AA91}"/>
    <hyperlink ref="G10" r:id="rId10" display="criggleman@live.com" xr:uid="{4B1DAA4F-0ED7-4D30-AA3C-14E49A18F8F1}"/>
    <hyperlink ref="G11" r:id="rId11" display="bcascio@yahoo.com" xr:uid="{9D6E1CE1-4186-4EA2-BDD4-343ED23901C0}"/>
    <hyperlink ref="G22" r:id="rId12" xr:uid="{99A9A240-AF62-43A6-8FDC-923B3E3E926D}"/>
  </hyperlinks>
  <pageMargins left="0.7" right="0.7" top="0.75" bottom="0.75" header="0.3" footer="0.3"/>
  <pageSetup scale="110" orientation="landscape" horizontalDpi="4294967293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RouteDEVELOP</vt:lpstr>
      <vt:lpstr>RouteDISTRIBUTE</vt:lpstr>
      <vt:lpstr>Map</vt:lpstr>
      <vt:lpstr>Drivers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Matthew</dc:creator>
  <cp:lastModifiedBy>mfischer0@gmail.com</cp:lastModifiedBy>
  <cp:lastPrinted>2025-11-15T01:40:56Z</cp:lastPrinted>
  <dcterms:created xsi:type="dcterms:W3CDTF">2021-09-12T13:34:20Z</dcterms:created>
  <dcterms:modified xsi:type="dcterms:W3CDTF">2025-11-18T15:51:50Z</dcterms:modified>
</cp:coreProperties>
</file>